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<sst xmlns="http://schemas.openxmlformats.org/spreadsheetml/2006/main" count="49" uniqueCount="37">
  <si>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#/hr req'd</t>
  </si>
  <si>
    <t>Max fuel #/hr at %DC</t>
  </si>
  <si>
    <t>Fuel req'd per inj.</t>
  </si>
  <si>
    <t>Req'd fuel pres</t>
  </si>
  <si>
    <t>Enter Est. HP</t>
  </si>
  <si>
    <t>Enter Max %DC</t>
  </si>
  <si>
    <t xml:space="preserve"> Enter # of Injectors</t>
  </si>
  <si>
    <t>Enter inj flow@rated psi</t>
  </si>
  <si>
    <t>Enter  Rated inj. Psi</t>
  </si>
  <si>
    <t>Enter flow in cc/min</t>
  </si>
  <si>
    <t>Flow in lbs/hr</t>
  </si>
  <si>
    <t>Enter flow in lb/hr</t>
  </si>
  <si>
    <t>Flow in cc/min</t>
  </si>
  <si>
    <t>cc/min to lb/hr</t>
  </si>
  <si>
    <t>lb/hr to cc/min</t>
  </si>
  <si>
    <t>Rq'd inj flow lbs/hr</t>
  </si>
  <si>
    <t>Rq'd inj flow cc/min</t>
  </si>
  <si>
    <t>Enter Target FP</t>
  </si>
  <si>
    <t>Enter inj  rating psi</t>
  </si>
  <si>
    <t>Enter Old Flow Rate</t>
  </si>
  <si>
    <t>New Flow Rate</t>
  </si>
  <si>
    <t>ENTER VALUES IN UNSHADED AREAS; SHADED AREAS ARE RESULTS</t>
  </si>
  <si>
    <t>FUEL PRESSURE CALCULATOR</t>
  </si>
  <si>
    <t xml:space="preserve">FLOW RATE CALCULATOR </t>
  </si>
  <si>
    <t>Enter new  Rate</t>
  </si>
  <si>
    <t xml:space="preserve">Enter Old  Rated </t>
  </si>
  <si>
    <t>Max HP</t>
  </si>
  <si>
    <t>INJ SIZE CALCULATOR (GIVEN EST. HP)</t>
  </si>
  <si>
    <t>Enter Est. BSFC</t>
  </si>
  <si>
    <t>Enter Estimated BSFC</t>
  </si>
  <si>
    <t>INJ SIZE, BPW, AND HP CALCULATOR (GIVEN FUEL PRES)</t>
  </si>
  <si>
    <t>Flow in gms/sec</t>
  </si>
  <si>
    <t>BPW</t>
  </si>
  <si>
    <t>Req'd Inj Flow at Target FP</t>
  </si>
  <si>
    <t>Enter Eng Size in Cubic Inches</t>
  </si>
  <si>
    <t>Enter Number of Cylinders</t>
  </si>
  <si>
    <t>BPC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</si>
</sst>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35" fillId="0" borderId="0" xfId="0" applyNumberFormat="1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/>
      <protection locked="0"/>
    </xf>
    <xf numFmtId="0" fontId="35" fillId="33" borderId="14" xfId="0" applyFont="1" applyFill="1" applyBorder="1" applyAlignment="1" applyProtection="1">
      <alignment horizontal="center" wrapText="1"/>
      <protection locked="0"/>
    </xf>
    <xf numFmtId="2" fontId="35" fillId="33" borderId="15" xfId="0" applyNumberFormat="1" applyFont="1" applyFill="1" applyBorder="1" applyAlignment="1" applyProtection="1">
      <alignment horizontal="center"/>
      <protection/>
    </xf>
    <xf numFmtId="0" fontId="35" fillId="33" borderId="11" xfId="0" applyFont="1" applyFill="1" applyBorder="1" applyAlignment="1" applyProtection="1">
      <alignment horizontal="center" wrapText="1"/>
      <protection locked="0"/>
    </xf>
    <xf numFmtId="2" fontId="35" fillId="33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/>
    </xf>
    <xf numFmtId="0" fontId="35" fillId="33" borderId="13" xfId="0" applyFont="1" applyFill="1" applyBorder="1" applyAlignment="1" applyProtection="1">
      <alignment/>
      <protection/>
    </xf>
    <xf numFmtId="0" fontId="35" fillId="33" borderId="16" xfId="0" applyFont="1" applyFill="1" applyBorder="1" applyAlignment="1" applyProtection="1">
      <alignment horizontal="center" wrapText="1"/>
      <protection locked="0"/>
    </xf>
    <xf numFmtId="2" fontId="35" fillId="33" borderId="17" xfId="0" applyNumberFormat="1" applyFont="1" applyFill="1" applyBorder="1" applyAlignment="1" applyProtection="1">
      <alignment horizontal="center"/>
      <protection/>
    </xf>
    <xf numFmtId="0" fontId="35" fillId="0" borderId="18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35" fillId="8" borderId="20" xfId="0" applyFont="1" applyFill="1" applyBorder="1" applyAlignment="1" applyProtection="1">
      <alignment horizontal="center"/>
      <protection locked="0"/>
    </xf>
    <xf numFmtId="0" fontId="35" fillId="8" borderId="19" xfId="0" applyFont="1" applyFill="1" applyBorder="1" applyAlignment="1" applyProtection="1">
      <alignment horizontal="center"/>
      <protection locked="0"/>
    </xf>
    <xf numFmtId="0" fontId="35" fillId="8" borderId="21" xfId="0" applyFont="1" applyFill="1" applyBorder="1" applyAlignment="1" applyProtection="1">
      <alignment horizontal="center"/>
      <protection locked="0"/>
    </xf>
    <xf numFmtId="0" fontId="35" fillId="8" borderId="22" xfId="0" applyFont="1" applyFill="1" applyBorder="1" applyAlignment="1" applyProtection="1">
      <alignment horizontal="center" vertical="center"/>
      <protection locked="0"/>
    </xf>
    <xf numFmtId="0" fontId="35" fillId="8" borderId="23" xfId="0" applyFont="1" applyFill="1" applyBorder="1" applyAlignment="1" applyProtection="1">
      <alignment horizontal="center" vertical="center"/>
      <protection locked="0"/>
    </xf>
    <xf numFmtId="0" fontId="35" fillId="8" borderId="24" xfId="0" applyFont="1" applyFill="1" applyBorder="1" applyAlignment="1" applyProtection="1">
      <alignment horizontal="center" vertical="center"/>
      <protection locked="0"/>
    </xf>
    <xf numFmtId="0" fontId="35" fillId="8" borderId="25" xfId="0" applyFont="1" applyFill="1" applyBorder="1" applyAlignment="1" applyProtection="1">
      <alignment horizontal="center" vertical="center"/>
      <protection locked="0"/>
    </xf>
    <xf numFmtId="0" fontId="35" fillId="8" borderId="18" xfId="0" applyFont="1" applyFill="1" applyBorder="1" applyAlignment="1" applyProtection="1">
      <alignment horizontal="center" vertical="center"/>
      <protection locked="0"/>
    </xf>
    <xf numFmtId="0" fontId="35" fillId="8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11.7109375" style="1" customWidth="1"/>
    <col min="2" max="2" width="9.8515625" style="1" customWidth="1"/>
    <col min="3" max="3" width="9.140625" style="1" hidden="1" customWidth="1"/>
    <col min="4" max="4" width="9.421875" style="1" customWidth="1"/>
    <col min="5" max="5" width="11.57421875" style="1" hidden="1" customWidth="1"/>
    <col min="6" max="6" width="10.00390625" style="1" customWidth="1"/>
    <col min="7" max="7" width="10.57421875" style="1" hidden="1" customWidth="1"/>
    <col min="8" max="8" width="14.7109375" style="1" customWidth="1"/>
    <col min="9" max="9" width="11.421875" style="1" customWidth="1"/>
    <col min="10" max="10" width="11.7109375" style="1" customWidth="1"/>
    <col min="11" max="12" width="11.421875" style="1" customWidth="1"/>
    <col min="13" max="13" width="9.140625" style="1" customWidth="1"/>
    <col min="14" max="14" width="11.8515625" style="1" customWidth="1"/>
    <col min="15" max="15" width="10.57421875" style="1" customWidth="1"/>
    <col min="16" max="16" width="12.7109375" style="1" customWidth="1"/>
    <col min="17" max="16384" width="9.140625" style="1" customWidth="1"/>
  </cols>
  <sheetData>
    <row r="1" spans="1:10" ht="15">
      <c r="A1" s="37" t="s">
        <v>21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5.75" thickBot="1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1" ht="15.75" thickBot="1">
      <c r="A3" s="31"/>
      <c r="B3" s="31"/>
      <c r="C3" s="31"/>
      <c r="D3" s="31"/>
      <c r="E3" s="31"/>
      <c r="F3" s="31"/>
      <c r="G3" s="31"/>
      <c r="H3" s="31"/>
      <c r="I3" s="31"/>
      <c r="J3" s="32"/>
      <c r="K3" s="10"/>
    </row>
    <row r="4" spans="1:16" ht="15.75" thickBot="1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6"/>
      <c r="L4" s="13"/>
      <c r="M4" s="13"/>
      <c r="N4" s="10"/>
      <c r="O4" s="13"/>
      <c r="P4" s="13"/>
    </row>
    <row r="5" spans="1:16" s="2" customFormat="1" ht="29.25" customHeight="1">
      <c r="A5" s="4" t="s">
        <v>4</v>
      </c>
      <c r="B5" s="5" t="s">
        <v>28</v>
      </c>
      <c r="C5" s="5" t="s">
        <v>0</v>
      </c>
      <c r="D5" s="5" t="s">
        <v>5</v>
      </c>
      <c r="E5" s="5" t="s">
        <v>1</v>
      </c>
      <c r="F5" s="5" t="s">
        <v>6</v>
      </c>
      <c r="G5" s="5" t="s">
        <v>2</v>
      </c>
      <c r="H5" s="5" t="s">
        <v>7</v>
      </c>
      <c r="I5" s="5" t="s">
        <v>8</v>
      </c>
      <c r="J5" s="14" t="s">
        <v>3</v>
      </c>
      <c r="L5" s="3"/>
      <c r="M5" s="3"/>
      <c r="N5" s="3"/>
      <c r="O5" s="3"/>
      <c r="P5" s="3"/>
    </row>
    <row r="6" spans="1:16" ht="15.75" thickBot="1">
      <c r="A6" s="6">
        <v>330</v>
      </c>
      <c r="B6" s="7">
        <v>0.45</v>
      </c>
      <c r="C6" s="8">
        <f>A6*B6</f>
        <v>148.5</v>
      </c>
      <c r="D6" s="7">
        <v>85</v>
      </c>
      <c r="E6" s="9">
        <f>(C6*100)/D6</f>
        <v>174.7058823529412</v>
      </c>
      <c r="F6" s="7">
        <v>2</v>
      </c>
      <c r="G6" s="9">
        <f>E6/F6</f>
        <v>87.3529411764706</v>
      </c>
      <c r="H6" s="7">
        <v>86.67</v>
      </c>
      <c r="I6" s="7">
        <v>14.7</v>
      </c>
      <c r="J6" s="15">
        <f>((G6/H6)^2)*I6</f>
        <v>14.93257848884623</v>
      </c>
      <c r="L6" s="11"/>
      <c r="M6" s="12"/>
      <c r="N6" s="11"/>
      <c r="O6" s="11"/>
      <c r="P6" s="12"/>
    </row>
    <row r="7" ht="15.75" thickBot="1"/>
    <row r="8" spans="1:15" ht="15.75" thickBot="1">
      <c r="A8" s="34" t="s">
        <v>27</v>
      </c>
      <c r="B8" s="35"/>
      <c r="C8" s="35"/>
      <c r="D8" s="35"/>
      <c r="E8" s="35"/>
      <c r="F8" s="35"/>
      <c r="G8" s="35"/>
      <c r="H8" s="35"/>
      <c r="I8" s="35"/>
      <c r="J8" s="35"/>
      <c r="K8" s="36"/>
      <c r="O8" s="33"/>
    </row>
    <row r="9" spans="1:11" ht="31.5" customHeight="1">
      <c r="A9" s="4" t="s">
        <v>4</v>
      </c>
      <c r="B9" s="5" t="s">
        <v>28</v>
      </c>
      <c r="C9" s="5" t="s">
        <v>0</v>
      </c>
      <c r="D9" s="5" t="s">
        <v>5</v>
      </c>
      <c r="E9" s="5" t="s">
        <v>1</v>
      </c>
      <c r="F9" s="5" t="s">
        <v>6</v>
      </c>
      <c r="G9" s="5" t="s">
        <v>2</v>
      </c>
      <c r="H9" s="5" t="s">
        <v>17</v>
      </c>
      <c r="I9" s="5" t="s">
        <v>18</v>
      </c>
      <c r="J9" s="16" t="s">
        <v>15</v>
      </c>
      <c r="K9" s="14" t="s">
        <v>16</v>
      </c>
    </row>
    <row r="10" spans="1:17" ht="15.75" customHeight="1" thickBot="1">
      <c r="A10" s="6">
        <v>330</v>
      </c>
      <c r="B10" s="7">
        <v>0.45</v>
      </c>
      <c r="C10" s="8">
        <f>A10*B10</f>
        <v>148.5</v>
      </c>
      <c r="D10" s="7">
        <v>85</v>
      </c>
      <c r="E10" s="9">
        <f>(C10*100)/D10</f>
        <v>174.7058823529412</v>
      </c>
      <c r="F10" s="7">
        <v>2</v>
      </c>
      <c r="G10" s="9">
        <f>E10/F10</f>
        <v>87.3529411764706</v>
      </c>
      <c r="H10" s="7">
        <v>17</v>
      </c>
      <c r="I10" s="7">
        <v>14.7</v>
      </c>
      <c r="J10" s="17">
        <f>G10/SQRT(H10/I10)</f>
        <v>81.22911825167022</v>
      </c>
      <c r="K10" s="15">
        <f>J10*10.5</f>
        <v>852.9057416425372</v>
      </c>
      <c r="L10" s="2"/>
      <c r="M10" s="2"/>
      <c r="N10" s="2"/>
      <c r="O10" s="2"/>
      <c r="P10" s="2"/>
      <c r="Q10" s="2"/>
    </row>
    <row r="11" ht="15.75" thickBot="1"/>
    <row r="12" spans="1:15" ht="15.75" thickBot="1">
      <c r="A12" s="34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7" ht="46.5" customHeight="1">
      <c r="A13" s="4" t="s">
        <v>7</v>
      </c>
      <c r="B13" s="5" t="s">
        <v>8</v>
      </c>
      <c r="C13" s="5" t="s">
        <v>31</v>
      </c>
      <c r="D13" s="5" t="s">
        <v>6</v>
      </c>
      <c r="E13" s="5"/>
      <c r="F13" s="5" t="s">
        <v>5</v>
      </c>
      <c r="G13" s="19"/>
      <c r="H13" s="5" t="s">
        <v>29</v>
      </c>
      <c r="I13" s="5" t="s">
        <v>17</v>
      </c>
      <c r="J13" s="5" t="s">
        <v>34</v>
      </c>
      <c r="K13" s="5" t="s">
        <v>35</v>
      </c>
      <c r="L13" s="16" t="s">
        <v>33</v>
      </c>
      <c r="M13" s="16" t="s">
        <v>26</v>
      </c>
      <c r="N13" s="29" t="s">
        <v>32</v>
      </c>
      <c r="O13" s="14" t="s">
        <v>36</v>
      </c>
      <c r="P13" s="2"/>
      <c r="Q13" s="2"/>
    </row>
    <row r="14" spans="1:15" ht="15.75" thickBot="1">
      <c r="A14" s="6">
        <v>76.13</v>
      </c>
      <c r="B14" s="7">
        <v>13</v>
      </c>
      <c r="C14" s="27">
        <f>SUM(L14/8.18449)</f>
        <v>10.479577835637894</v>
      </c>
      <c r="D14" s="7">
        <v>2</v>
      </c>
      <c r="E14" s="20"/>
      <c r="F14" s="7">
        <v>85</v>
      </c>
      <c r="G14" s="7"/>
      <c r="H14" s="7">
        <v>0.45</v>
      </c>
      <c r="I14" s="7">
        <v>16.5</v>
      </c>
      <c r="J14" s="7">
        <v>350</v>
      </c>
      <c r="K14" s="7">
        <v>8</v>
      </c>
      <c r="L14" s="28">
        <f>ROUND(SQRT(I14/B14)*A14,2)</f>
        <v>85.77</v>
      </c>
      <c r="M14" s="17">
        <f>((2*L14)/H14)*(F14/100)</f>
        <v>324.02</v>
      </c>
      <c r="N14" s="30">
        <f>SUM(1461.5*(J14*0.016387)/K14/C14)</f>
        <v>99.9844686788588</v>
      </c>
      <c r="O14" s="15">
        <f>1461.5/(D14/2)*((J14*0.01639/K14)/(SQRT(B14/13)*A14*453.6/3600))</f>
        <v>109.25201501087321</v>
      </c>
    </row>
    <row r="15" ht="15.75" thickBot="1"/>
    <row r="16" spans="1:10" ht="15.75" thickBot="1">
      <c r="A16" s="34" t="s">
        <v>13</v>
      </c>
      <c r="B16" s="36"/>
      <c r="F16" s="34" t="s">
        <v>23</v>
      </c>
      <c r="G16" s="35"/>
      <c r="H16" s="35"/>
      <c r="I16" s="35"/>
      <c r="J16" s="36"/>
    </row>
    <row r="17" spans="1:12" ht="30" customHeight="1">
      <c r="A17" s="4" t="s">
        <v>9</v>
      </c>
      <c r="B17" s="14" t="s">
        <v>10</v>
      </c>
      <c r="C17" s="2"/>
      <c r="D17" s="2"/>
      <c r="E17" s="2"/>
      <c r="F17" s="4" t="s">
        <v>19</v>
      </c>
      <c r="G17" s="5"/>
      <c r="H17" s="5" t="s">
        <v>25</v>
      </c>
      <c r="I17" s="5" t="s">
        <v>24</v>
      </c>
      <c r="J17" s="14" t="s">
        <v>20</v>
      </c>
      <c r="K17" s="2"/>
      <c r="L17" s="2"/>
    </row>
    <row r="18" spans="1:10" ht="15.75" thickBot="1">
      <c r="A18" s="6">
        <v>799.34</v>
      </c>
      <c r="B18" s="15">
        <f>A18/10.5</f>
        <v>76.12761904761905</v>
      </c>
      <c r="F18" s="6">
        <v>910</v>
      </c>
      <c r="G18" s="7"/>
      <c r="H18" s="7">
        <v>14.7</v>
      </c>
      <c r="I18" s="7">
        <v>13</v>
      </c>
      <c r="J18" s="15">
        <f>(SQRT(I18/H18))*F18</f>
        <v>855.7647651856984</v>
      </c>
    </row>
    <row r="19" ht="15.75" thickBot="1"/>
    <row r="20" spans="1:2" ht="15.75" thickBot="1">
      <c r="A20" s="34" t="s">
        <v>14</v>
      </c>
      <c r="B20" s="36"/>
    </row>
    <row r="21" spans="1:2" ht="30.75" customHeight="1">
      <c r="A21" s="4" t="s">
        <v>11</v>
      </c>
      <c r="B21" s="14" t="s">
        <v>12</v>
      </c>
    </row>
    <row r="22" spans="1:2" ht="15.75" thickBot="1">
      <c r="A22" s="6">
        <v>75.26</v>
      </c>
      <c r="B22" s="15">
        <f>A22*10.5</f>
        <v>790.23</v>
      </c>
    </row>
    <row r="23" spans="9:14" ht="15.75" customHeight="1">
      <c r="I23" s="18"/>
      <c r="J23" s="18"/>
      <c r="K23" s="18"/>
      <c r="L23" s="18"/>
      <c r="M23" s="18"/>
      <c r="N23" s="18"/>
    </row>
    <row r="24" spans="1:14" ht="15" customHeight="1">
      <c r="A24" s="10"/>
      <c r="B24" s="10"/>
      <c r="C24" s="10"/>
      <c r="D24" s="10"/>
      <c r="E24" s="10"/>
      <c r="I24" s="18"/>
      <c r="J24" s="18"/>
      <c r="K24" s="18"/>
      <c r="L24" s="18"/>
      <c r="M24" s="18"/>
      <c r="N24" s="18"/>
    </row>
    <row r="25" spans="1:17" ht="15.75" customHeight="1">
      <c r="A25" s="22"/>
      <c r="B25" s="22"/>
      <c r="C25" s="22"/>
      <c r="D25" s="22"/>
      <c r="E25" s="10"/>
      <c r="I25" s="21"/>
      <c r="J25" s="21"/>
      <c r="K25" s="21"/>
      <c r="L25" s="21"/>
      <c r="M25" s="21"/>
      <c r="N25" s="21"/>
      <c r="O25" s="22"/>
      <c r="P25" s="22"/>
      <c r="Q25" s="22"/>
    </row>
    <row r="26" spans="1:17" ht="18">
      <c r="A26" s="26"/>
      <c r="B26" s="22"/>
      <c r="C26" s="22"/>
      <c r="D26" s="22"/>
      <c r="E26" s="10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5">
      <c r="A27" s="22"/>
      <c r="B27" s="22"/>
      <c r="C27" s="22"/>
      <c r="D27" s="22"/>
      <c r="E27" s="10"/>
      <c r="I27" s="22"/>
      <c r="J27" s="22"/>
      <c r="K27" s="23"/>
      <c r="L27" s="22"/>
      <c r="M27" s="22"/>
      <c r="N27" s="22"/>
      <c r="O27" s="22"/>
      <c r="P27" s="22"/>
      <c r="Q27" s="22"/>
    </row>
    <row r="28" spans="1:17" ht="15.75">
      <c r="A28" s="22"/>
      <c r="B28" s="22"/>
      <c r="C28" s="22"/>
      <c r="D28" s="22"/>
      <c r="E28" s="10"/>
      <c r="I28" s="22"/>
      <c r="J28" s="22"/>
      <c r="K28" s="23"/>
      <c r="L28" s="22"/>
      <c r="M28" s="22"/>
      <c r="N28" s="22"/>
      <c r="O28" s="43"/>
      <c r="P28" s="43"/>
      <c r="Q28" s="43"/>
    </row>
    <row r="29" spans="1:17" ht="15">
      <c r="A29" s="22"/>
      <c r="B29" s="22"/>
      <c r="C29" s="22"/>
      <c r="D29" s="22"/>
      <c r="E29" s="10"/>
      <c r="I29" s="22"/>
      <c r="J29" s="22"/>
      <c r="K29" s="23"/>
      <c r="L29" s="22"/>
      <c r="M29" s="22"/>
      <c r="N29" s="22"/>
      <c r="O29" s="24"/>
      <c r="P29" s="24"/>
      <c r="Q29" s="24"/>
    </row>
    <row r="30" spans="1:17" ht="15">
      <c r="A30" s="22"/>
      <c r="B30" s="22"/>
      <c r="C30" s="22"/>
      <c r="D30" s="22"/>
      <c r="E30" s="10"/>
      <c r="I30" s="22"/>
      <c r="J30" s="22"/>
      <c r="K30" s="23"/>
      <c r="L30" s="22"/>
      <c r="M30" s="22"/>
      <c r="N30" s="22"/>
      <c r="O30" s="22"/>
      <c r="P30" s="22"/>
      <c r="Q30" s="22"/>
    </row>
    <row r="31" spans="1:17" ht="15">
      <c r="A31" s="22"/>
      <c r="B31" s="25"/>
      <c r="C31" s="22"/>
      <c r="D31" s="22"/>
      <c r="E31" s="10"/>
      <c r="I31" s="22"/>
      <c r="J31" s="22"/>
      <c r="K31" s="23"/>
      <c r="L31" s="22"/>
      <c r="M31" s="22"/>
      <c r="N31" s="22"/>
      <c r="O31" s="22"/>
      <c r="P31" s="22"/>
      <c r="Q31" s="22"/>
    </row>
    <row r="32" spans="1:17" ht="15">
      <c r="A32" s="22"/>
      <c r="B32" s="25"/>
      <c r="C32" s="22"/>
      <c r="D32" s="22"/>
      <c r="E32" s="10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5">
      <c r="A33" s="22"/>
      <c r="B33" s="22"/>
      <c r="C33" s="22"/>
      <c r="D33" s="22"/>
      <c r="E33" s="10"/>
      <c r="I33" s="22"/>
      <c r="J33" s="22"/>
      <c r="K33" s="23"/>
      <c r="L33" s="22"/>
      <c r="M33" s="22"/>
      <c r="N33" s="22"/>
      <c r="O33" s="22"/>
      <c r="P33" s="22"/>
      <c r="Q33" s="22"/>
    </row>
    <row r="34" spans="1:17" ht="15">
      <c r="A34" s="22"/>
      <c r="B34" s="22"/>
      <c r="C34" s="22"/>
      <c r="D34" s="22"/>
      <c r="E34" s="10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5">
      <c r="A35" s="22"/>
      <c r="B35" s="25"/>
      <c r="C35" s="22"/>
      <c r="D35" s="22"/>
      <c r="E35" s="10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5">
      <c r="A36" s="22"/>
      <c r="B36" s="22"/>
      <c r="C36" s="22"/>
      <c r="D36" s="22"/>
      <c r="E36" s="10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8">
      <c r="A37" s="26"/>
      <c r="B37" s="26"/>
      <c r="C37" s="22"/>
      <c r="D37" s="22"/>
      <c r="E37" s="10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5">
      <c r="A38" s="10"/>
      <c r="B38" s="10"/>
      <c r="C38" s="10"/>
      <c r="D38" s="10"/>
      <c r="E38" s="10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5">
      <c r="A39" s="10"/>
      <c r="B39" s="10"/>
      <c r="C39" s="10"/>
      <c r="D39" s="10"/>
      <c r="E39" s="10"/>
      <c r="I39" s="22"/>
      <c r="J39" s="22"/>
      <c r="K39" s="22"/>
      <c r="L39" s="22"/>
      <c r="M39" s="22"/>
      <c r="N39" s="22"/>
      <c r="O39" s="22"/>
      <c r="P39" s="22"/>
      <c r="Q39" s="22"/>
    </row>
    <row r="40" spans="9:17" ht="18">
      <c r="I40" s="26"/>
      <c r="J40" s="22"/>
      <c r="K40" s="22"/>
      <c r="L40" s="22"/>
      <c r="M40" s="22"/>
      <c r="N40" s="22"/>
      <c r="O40" s="22"/>
      <c r="P40" s="22"/>
      <c r="Q40" s="22"/>
    </row>
    <row r="41" spans="9:17" ht="15">
      <c r="I41" s="22"/>
      <c r="J41" s="22"/>
      <c r="K41" s="22"/>
      <c r="L41" s="22"/>
      <c r="M41" s="22"/>
      <c r="N41" s="22"/>
      <c r="O41" s="22"/>
      <c r="P41" s="22"/>
      <c r="Q41" s="22"/>
    </row>
    <row r="42" spans="9:17" ht="15">
      <c r="I42" s="22"/>
      <c r="J42" s="22"/>
      <c r="K42" s="22"/>
      <c r="L42" s="22"/>
      <c r="M42" s="22"/>
      <c r="N42" s="22"/>
      <c r="O42" s="22"/>
      <c r="P42" s="22"/>
      <c r="Q42" s="22"/>
    </row>
    <row r="43" spans="9:17" ht="15">
      <c r="I43" s="22"/>
      <c r="J43" s="22"/>
      <c r="K43" s="22"/>
      <c r="L43" s="22"/>
      <c r="M43" s="22"/>
      <c r="N43" s="22"/>
      <c r="O43" s="22"/>
      <c r="P43" s="22"/>
      <c r="Q43" s="22"/>
    </row>
    <row r="44" spans="9:17" ht="15">
      <c r="I44" s="22"/>
      <c r="J44" s="22"/>
      <c r="K44" s="22"/>
      <c r="L44" s="22"/>
      <c r="M44" s="22"/>
      <c r="N44" s="22"/>
      <c r="O44" s="22"/>
      <c r="P44" s="22"/>
      <c r="Q44" s="22"/>
    </row>
    <row r="45" spans="9:17" ht="15">
      <c r="I45" s="22"/>
      <c r="J45" s="25"/>
      <c r="K45" s="22"/>
      <c r="L45" s="22"/>
      <c r="M45" s="22"/>
      <c r="N45" s="22"/>
      <c r="O45" s="22"/>
      <c r="P45" s="22"/>
      <c r="Q45" s="22"/>
    </row>
    <row r="46" spans="9:17" ht="15">
      <c r="I46" s="22"/>
      <c r="J46" s="25"/>
      <c r="K46" s="22"/>
      <c r="L46" s="22"/>
      <c r="M46" s="22"/>
      <c r="N46" s="22"/>
      <c r="O46" s="22"/>
      <c r="P46" s="22"/>
      <c r="Q46" s="22"/>
    </row>
    <row r="47" spans="9:17" ht="15">
      <c r="I47" s="22"/>
      <c r="J47" s="22"/>
      <c r="K47" s="22"/>
      <c r="L47" s="22"/>
      <c r="M47" s="22"/>
      <c r="N47" s="22"/>
      <c r="O47" s="22"/>
      <c r="P47" s="22"/>
      <c r="Q47" s="22"/>
    </row>
    <row r="48" spans="9:17" ht="15">
      <c r="I48" s="22"/>
      <c r="J48" s="22"/>
      <c r="K48" s="22"/>
      <c r="L48" s="22"/>
      <c r="M48" s="22"/>
      <c r="N48" s="22"/>
      <c r="O48" s="22"/>
      <c r="P48" s="22"/>
      <c r="Q48" s="22"/>
    </row>
    <row r="49" spans="9:17" ht="15">
      <c r="I49" s="22"/>
      <c r="J49" s="25"/>
      <c r="K49" s="22"/>
      <c r="L49" s="22"/>
      <c r="M49" s="22"/>
      <c r="N49" s="22"/>
      <c r="O49" s="22"/>
      <c r="P49" s="22"/>
      <c r="Q49" s="22"/>
    </row>
    <row r="50" spans="9:17" ht="15">
      <c r="I50" s="22"/>
      <c r="J50" s="22"/>
      <c r="K50" s="22"/>
      <c r="L50" s="22"/>
      <c r="M50" s="22"/>
      <c r="N50" s="22"/>
      <c r="O50" s="22"/>
      <c r="P50" s="22"/>
      <c r="Q50" s="22"/>
    </row>
    <row r="51" spans="9:17" ht="18">
      <c r="I51" s="26"/>
      <c r="J51" s="26"/>
      <c r="K51" s="22"/>
      <c r="L51" s="22"/>
      <c r="M51" s="10"/>
      <c r="N51" s="10"/>
      <c r="O51" s="10"/>
      <c r="P51" s="10"/>
      <c r="Q51" s="10"/>
    </row>
    <row r="52" spans="9:17" ht="15">
      <c r="I52" s="10"/>
      <c r="J52" s="10"/>
      <c r="K52" s="10"/>
      <c r="L52" s="10"/>
      <c r="M52" s="10"/>
      <c r="N52" s="10"/>
      <c r="O52" s="10"/>
      <c r="P52" s="10"/>
      <c r="Q52" s="10"/>
    </row>
  </sheetData>
  <sheetProtection sheet="1" objects="1" scenarios="1" formatCells="0" formatColumns="0" formatRows="0" insertColumns="0" insertRows="0" sort="0" autoFilter="0"/>
  <mergeCells count="8">
    <mergeCell ref="O28:Q28"/>
    <mergeCell ref="A12:O12"/>
    <mergeCell ref="A1:J2"/>
    <mergeCell ref="A4:J4"/>
    <mergeCell ref="A16:B16"/>
    <mergeCell ref="A20:B20"/>
    <mergeCell ref="A8:K8"/>
    <mergeCell ref="F16:J1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john.beals</dc:creator>
  <cp:keywords/>
  <dc:description/>
  <cp:lastModifiedBy>john.beals</cp:lastModifiedBy>
  <dcterms:created xsi:type="dcterms:W3CDTF">2009-01-16T10:17:52Z</dcterms:created>
  <dcterms:modified xsi:type="dcterms:W3CDTF">2009-01-20T17:08:23Z</dcterms:modified>
  <cp:category/>
  <cp:version/>
  <cp:contentType/>
  <cp:contentStatus/>
</cp:coreProperties>
</file>